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'Sheet1'!$9:$11</definedName>
  </definedNames>
  <calcPr fullCalcOnLoad="1"/>
</workbook>
</file>

<file path=xl/sharedStrings.xml><?xml version="1.0" encoding="utf-8"?>
<sst xmlns="http://schemas.openxmlformats.org/spreadsheetml/2006/main" count="173" uniqueCount="149">
  <si>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</si>
  <si>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</si>
  <si>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</si>
  <si>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</si>
  <si>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</si>
  <si>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</si>
  <si>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</si>
  <si>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</si>
  <si>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</si>
  <si>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</si>
  <si>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</si>
  <si>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</si>
  <si>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</si>
  <si>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</si>
  <si>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</si>
  <si>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</si>
  <si>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</si>
  <si>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</si>
  <si>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</si>
  <si>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</si>
  <si>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</si>
  <si>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</si>
  <si>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</si>
  <si>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</si>
  <si>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</si>
  <si>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</si>
  <si>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</si>
  <si>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</si>
  <si>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</si>
  <si>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</si>
  <si>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</si>
  <si>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</si>
  <si>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</si>
  <si>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</si>
  <si>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</si>
  <si>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</si>
  <si>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</si>
  <si>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</si>
  <si>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</si>
  <si>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</si>
  <si>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</si>
  <si>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</si>
  <si>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330208</t>
  </si>
  <si>
    <t>Venituri din prestări de servicii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</si>
  <si>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</si>
  <si>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</si>
  <si>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</si>
  <si>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</si>
  <si>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</si>
  <si>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</si>
  <si>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</si>
  <si>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</si>
  <si>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</si>
  <si>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</si>
  <si>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</si>
  <si>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420244</t>
  </si>
  <si>
    <t>Subvenţii din bugetul de stat pentru finanţarea camerelor agricole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</si>
  <si>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</si>
  <si>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</si>
  <si>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</si>
  <si>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</si>
  <si>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</si>
  <si>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</si>
  <si>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</si>
  <si>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</si>
  <si>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</si>
  <si>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</si>
  <si>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</si>
  <si>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</si>
  <si>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</si>
  <si>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</si>
  <si>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</si>
  <si>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</si>
  <si>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</si>
  <si>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</si>
  <si>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</si>
  <si>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</si>
  <si>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</si>
  <si>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</si>
  <si>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</si>
  <si>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</si>
  <si>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</si>
  <si>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</si>
  <si>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</si>
  <si>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</si>
  <si>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</si>
  <si>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</si>
  <si>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</si>
  <si>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</si>
  <si>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</si>
  <si>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</si>
  <si>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</si>
  <si>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</si>
  <si>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</si>
  <si>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</si>
  <si>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</si>
  <si>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</si>
  <si>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</si>
  <si>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</si>
  <si>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</si>
  <si>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</si>
  <si>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</si>
  <si>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</si>
  <si>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</si>
  <si>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</si>
  <si>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</si>
  <si>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</si>
  <si>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</si>
  <si>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</si>
  <si>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</si>
  <si>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</si>
  <si>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</si>
  <si>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</si>
  <si>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</si>
  <si>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</si>
  <si>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</si>
  <si>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</si>
  <si>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</si>
  <si>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</si>
  <si>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</si>
  <si>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</si>
  <si>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Dragoş BENEA</t>
  </si>
  <si>
    <t>Contrasemnează</t>
  </si>
  <si>
    <t>SECRETARUL JUDEŢULUI,</t>
  </si>
  <si>
    <t>Anexa nr.1</t>
  </si>
  <si>
    <t>CONT DE EXECUŢIE BUGETARĂ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</si>
  <si>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</si>
  <si>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</si>
  <si>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</si>
  <si>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</si>
  <si>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</si>
  <si>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</si>
  <si>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</si>
  <si>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</si>
  <si>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</si>
  <si>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</si>
  <si>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</si>
  <si>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</si>
  <si>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</si>
  <si>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</si>
  <si>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</si>
  <si>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</si>
  <si>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30.06.2015</t>
  </si>
  <si>
    <t>la H.C.J.nr.             din       07.2015</t>
  </si>
  <si>
    <t>TRIM.I+II</t>
  </si>
  <si>
    <t>510259</t>
  </si>
  <si>
    <t>6602</t>
  </si>
  <si>
    <t>SĂNĂTATE</t>
  </si>
  <si>
    <t>660251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</si>
</sst>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0" fillId="9" borderId="3" applyNumberFormat="0" applyAlignment="0" applyProtection="0"/>
    <xf numFmtId="0" fontId="11" fillId="3" borderId="1" applyNumberFormat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4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ill="1" applyBorder="1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L79" sqref="L79"/>
    </sheetView>
  </sheetViews>
  <sheetFormatPr defaultColWidth="9.140625" defaultRowHeight="12.75"/>
  <cols>
    <col min="1" max="1" width="5.28125" style="0" customWidth="1"/>
    <col min="2" max="2" width="9.00390625" style="0" bestFit="1" customWidth="1"/>
    <col min="3" max="3" width="46.28125" style="0" customWidth="1"/>
    <col min="4" max="4" width="10.7109375" style="0" bestFit="1" customWidth="1"/>
    <col min="5" max="5" width="10.140625" style="0" bestFit="1" customWidth="1"/>
    <col min="6" max="6" width="10.421875" style="0" bestFit="1" customWidth="1"/>
    <col min="7" max="7" width="7.140625" style="0" bestFit="1" customWidth="1"/>
  </cols>
  <sheetData>
    <row r="1" ht="12.75">
      <c r="A1" s="4" t="s">
        <v>0</v>
      </c>
    </row>
    <row r="2" spans="4:7" ht="12.75">
      <c r="D2" s="41" t="s">
        <v>124</v>
      </c>
      <c r="E2" s="41"/>
      <c r="F2" s="41"/>
      <c r="G2" s="41"/>
    </row>
    <row r="3" spans="4:7" ht="12.75">
      <c r="D3" s="41" t="s">
        <v>143</v>
      </c>
      <c r="E3" s="41"/>
      <c r="F3" s="41"/>
      <c r="G3" s="41"/>
    </row>
    <row r="4" spans="4:7" ht="12.75">
      <c r="D4" s="5"/>
      <c r="E4" s="5"/>
      <c r="F4" s="5"/>
      <c r="G4" s="5"/>
    </row>
    <row r="5" spans="1:7" ht="12.75">
      <c r="A5" s="41" t="s">
        <v>125</v>
      </c>
      <c r="B5" s="41"/>
      <c r="C5" s="41"/>
      <c r="D5" s="41"/>
      <c r="E5" s="41"/>
      <c r="F5" s="41"/>
      <c r="G5" s="41"/>
    </row>
    <row r="6" spans="1:7" ht="12.75">
      <c r="A6" s="41" t="s">
        <v>119</v>
      </c>
      <c r="B6" s="41"/>
      <c r="C6" s="41"/>
      <c r="D6" s="41"/>
      <c r="E6" s="41"/>
      <c r="F6" s="41"/>
      <c r="G6" s="41"/>
    </row>
    <row r="7" spans="1:7" ht="12.75">
      <c r="A7" s="41" t="s">
        <v>142</v>
      </c>
      <c r="B7" s="41"/>
      <c r="C7" s="41"/>
      <c r="D7" s="41"/>
      <c r="E7" s="41"/>
      <c r="F7" s="41"/>
      <c r="G7" s="41"/>
    </row>
    <row r="8" ht="12.75">
      <c r="A8" s="4"/>
    </row>
    <row r="9" ht="12.75">
      <c r="G9" s="5" t="s">
        <v>14</v>
      </c>
    </row>
    <row r="10" spans="1:7" ht="12.75">
      <c r="A10" s="6" t="s">
        <v>1</v>
      </c>
      <c r="B10" s="1" t="s">
        <v>3</v>
      </c>
      <c r="C10" s="6" t="s">
        <v>5</v>
      </c>
      <c r="D10" s="1" t="s">
        <v>6</v>
      </c>
      <c r="E10" s="6" t="s">
        <v>7</v>
      </c>
      <c r="F10" s="1" t="s">
        <v>11</v>
      </c>
      <c r="G10" s="6"/>
    </row>
    <row r="11" spans="1:7" ht="12.75">
      <c r="A11" s="7" t="s">
        <v>2</v>
      </c>
      <c r="B11" s="2" t="s">
        <v>4</v>
      </c>
      <c r="C11" s="7"/>
      <c r="D11" s="2">
        <v>2015</v>
      </c>
      <c r="E11" s="7" t="s">
        <v>144</v>
      </c>
      <c r="F11" s="2" t="s">
        <v>12</v>
      </c>
      <c r="G11" s="7" t="s">
        <v>8</v>
      </c>
    </row>
    <row r="12" spans="1:7" ht="12.75">
      <c r="A12" s="8"/>
      <c r="B12" s="3"/>
      <c r="C12" s="8"/>
      <c r="D12" s="3"/>
      <c r="E12" s="8"/>
      <c r="F12" s="3" t="s">
        <v>144</v>
      </c>
      <c r="G12" s="8"/>
    </row>
    <row r="13" spans="1:7" s="27" customFormat="1" ht="25.5">
      <c r="A13" s="35">
        <v>1</v>
      </c>
      <c r="B13" s="30" t="s">
        <v>9</v>
      </c>
      <c r="C13" s="13" t="s">
        <v>10</v>
      </c>
      <c r="D13" s="26">
        <f>SUM(D14:D15)</f>
        <v>70963</v>
      </c>
      <c r="E13" s="26">
        <f>SUM(E14:E15)</f>
        <v>37932</v>
      </c>
      <c r="F13" s="26">
        <f>SUM(F14:F15)</f>
        <v>35956.13</v>
      </c>
      <c r="G13" s="26">
        <f>F13/E13%</f>
        <v>94.79102077401666</v>
      </c>
    </row>
    <row r="14" spans="1:7" ht="12.75">
      <c r="A14" s="36">
        <v>2</v>
      </c>
      <c r="B14" s="32" t="s">
        <v>13</v>
      </c>
      <c r="C14" s="9" t="s">
        <v>15</v>
      </c>
      <c r="D14" s="17">
        <v>42700</v>
      </c>
      <c r="E14" s="17">
        <v>23800</v>
      </c>
      <c r="F14" s="17">
        <v>21998.28</v>
      </c>
      <c r="G14" s="40">
        <f aca="true" t="shared" si="0" ref="G14:G77">F14/E14%</f>
        <v>92.42974789915966</v>
      </c>
    </row>
    <row r="15" spans="1:7" ht="25.5">
      <c r="A15" s="36">
        <v>3</v>
      </c>
      <c r="B15" s="33" t="s">
        <v>16</v>
      </c>
      <c r="C15" s="10" t="s">
        <v>17</v>
      </c>
      <c r="D15" s="17">
        <v>28263</v>
      </c>
      <c r="E15" s="17">
        <v>14132</v>
      </c>
      <c r="F15" s="17">
        <v>13957.85</v>
      </c>
      <c r="G15" s="40">
        <f t="shared" si="0"/>
        <v>98.76769034814606</v>
      </c>
    </row>
    <row r="16" spans="1:7" ht="26.25" customHeight="1">
      <c r="A16" s="35">
        <v>4</v>
      </c>
      <c r="B16" s="30" t="s">
        <v>18</v>
      </c>
      <c r="C16" s="13" t="s">
        <v>19</v>
      </c>
      <c r="D16" s="15">
        <f>SUM(D17)</f>
        <v>650</v>
      </c>
      <c r="E16" s="15">
        <f>SUM(E17)</f>
        <v>300</v>
      </c>
      <c r="F16" s="15">
        <f>SUM(F17)</f>
        <v>218.47</v>
      </c>
      <c r="G16" s="26">
        <f t="shared" si="0"/>
        <v>72.82333333333334</v>
      </c>
    </row>
    <row r="17" spans="1:7" ht="12.75">
      <c r="A17" s="35">
        <v>5</v>
      </c>
      <c r="B17" s="33" t="s">
        <v>20</v>
      </c>
      <c r="C17" s="10" t="s">
        <v>21</v>
      </c>
      <c r="D17" s="17">
        <v>650</v>
      </c>
      <c r="E17" s="17">
        <v>300</v>
      </c>
      <c r="F17" s="17">
        <v>218.47</v>
      </c>
      <c r="G17" s="40">
        <f t="shared" si="0"/>
        <v>72.82333333333334</v>
      </c>
    </row>
    <row r="18" spans="1:7" ht="12.75">
      <c r="A18" s="36">
        <v>6</v>
      </c>
      <c r="B18" s="30" t="s">
        <v>22</v>
      </c>
      <c r="C18" s="13" t="s">
        <v>23</v>
      </c>
      <c r="D18" s="15">
        <f>SUM(D19:D20)</f>
        <v>84528</v>
      </c>
      <c r="E18" s="15">
        <f>SUM(E19:E20)</f>
        <v>45336</v>
      </c>
      <c r="F18" s="15">
        <f>SUM(F19:F20)</f>
        <v>42518.01</v>
      </c>
      <c r="G18" s="26">
        <f t="shared" si="0"/>
        <v>93.78421122286925</v>
      </c>
    </row>
    <row r="19" spans="1:7" ht="38.25">
      <c r="A19" s="36">
        <v>7</v>
      </c>
      <c r="B19" s="33" t="s">
        <v>24</v>
      </c>
      <c r="C19" s="10" t="s">
        <v>25</v>
      </c>
      <c r="D19" s="17">
        <v>74778</v>
      </c>
      <c r="E19" s="17">
        <v>38500</v>
      </c>
      <c r="F19" s="17">
        <v>38005.01</v>
      </c>
      <c r="G19" s="40">
        <f t="shared" si="0"/>
        <v>98.7143116883117</v>
      </c>
    </row>
    <row r="20" spans="1:7" ht="25.5">
      <c r="A20" s="35">
        <v>8</v>
      </c>
      <c r="B20" s="33" t="s">
        <v>26</v>
      </c>
      <c r="C20" s="10" t="s">
        <v>27</v>
      </c>
      <c r="D20" s="17">
        <v>9750</v>
      </c>
      <c r="E20" s="17">
        <v>6836</v>
      </c>
      <c r="F20" s="17">
        <v>4513</v>
      </c>
      <c r="G20" s="40">
        <f t="shared" si="0"/>
        <v>66.01813926272673</v>
      </c>
    </row>
    <row r="21" spans="1:7" ht="42" customHeight="1">
      <c r="A21" s="35">
        <v>9</v>
      </c>
      <c r="B21" s="30" t="s">
        <v>28</v>
      </c>
      <c r="C21" s="13" t="s">
        <v>29</v>
      </c>
      <c r="D21" s="18">
        <f>D22</f>
        <v>1300</v>
      </c>
      <c r="E21" s="18">
        <f>E22</f>
        <v>830</v>
      </c>
      <c r="F21" s="18">
        <f>F22</f>
        <v>924.1899999999999</v>
      </c>
      <c r="G21" s="26">
        <f t="shared" si="0"/>
        <v>111.34819277108431</v>
      </c>
    </row>
    <row r="22" spans="1:7" ht="12.75">
      <c r="A22" s="36">
        <v>10</v>
      </c>
      <c r="B22" s="33" t="s">
        <v>30</v>
      </c>
      <c r="C22" s="10" t="s">
        <v>31</v>
      </c>
      <c r="D22" s="17">
        <f>SUM(D23:D24)</f>
        <v>1300</v>
      </c>
      <c r="E22" s="17">
        <f>SUM(E23:E24)</f>
        <v>830</v>
      </c>
      <c r="F22" s="17">
        <f>SUM(F23:F24)</f>
        <v>924.1899999999999</v>
      </c>
      <c r="G22" s="40">
        <f t="shared" si="0"/>
        <v>111.34819277108431</v>
      </c>
    </row>
    <row r="23" spans="1:7" ht="25.5">
      <c r="A23" s="36">
        <v>11</v>
      </c>
      <c r="B23" s="33" t="s">
        <v>32</v>
      </c>
      <c r="C23" s="10" t="s">
        <v>33</v>
      </c>
      <c r="D23" s="17">
        <v>50</v>
      </c>
      <c r="E23" s="17">
        <v>30</v>
      </c>
      <c r="F23" s="17">
        <v>27.01</v>
      </c>
      <c r="G23" s="40">
        <f t="shared" si="0"/>
        <v>90.03333333333335</v>
      </c>
    </row>
    <row r="24" spans="1:7" ht="25.5">
      <c r="A24" s="35">
        <v>12</v>
      </c>
      <c r="B24" s="33" t="s">
        <v>34</v>
      </c>
      <c r="C24" s="10" t="s">
        <v>35</v>
      </c>
      <c r="D24" s="17">
        <v>1250</v>
      </c>
      <c r="E24" s="17">
        <v>800</v>
      </c>
      <c r="F24" s="17">
        <v>897.18</v>
      </c>
      <c r="G24" s="40">
        <f t="shared" si="0"/>
        <v>112.1475</v>
      </c>
    </row>
    <row r="25" spans="1:7" ht="12.75">
      <c r="A25" s="35">
        <v>13</v>
      </c>
      <c r="B25" s="30" t="s">
        <v>36</v>
      </c>
      <c r="C25" s="13" t="s">
        <v>37</v>
      </c>
      <c r="D25" s="15">
        <f>D26+D28</f>
        <v>250</v>
      </c>
      <c r="E25" s="15">
        <f>E26+E28</f>
        <v>130</v>
      </c>
      <c r="F25" s="15">
        <f>F26+F28</f>
        <v>136.66</v>
      </c>
      <c r="G25" s="26">
        <f t="shared" si="0"/>
        <v>105.12307692307692</v>
      </c>
    </row>
    <row r="26" spans="1:7" ht="12.75">
      <c r="A26" s="36">
        <v>14</v>
      </c>
      <c r="B26" s="34" t="s">
        <v>38</v>
      </c>
      <c r="C26" s="10" t="s">
        <v>39</v>
      </c>
      <c r="D26" s="25">
        <f>D27</f>
        <v>250</v>
      </c>
      <c r="E26" s="25">
        <f>E27</f>
        <v>130</v>
      </c>
      <c r="F26" s="25">
        <f>F27</f>
        <v>135.16</v>
      </c>
      <c r="G26" s="40">
        <f t="shared" si="0"/>
        <v>103.96923076923076</v>
      </c>
    </row>
    <row r="27" spans="1:7" ht="25.5">
      <c r="A27" s="36">
        <v>15</v>
      </c>
      <c r="B27" s="34" t="s">
        <v>131</v>
      </c>
      <c r="C27" s="28" t="s">
        <v>132</v>
      </c>
      <c r="D27" s="17">
        <v>250</v>
      </c>
      <c r="E27" s="17">
        <v>130</v>
      </c>
      <c r="F27" s="17">
        <v>135.16</v>
      </c>
      <c r="G27" s="40">
        <f t="shared" si="0"/>
        <v>103.96923076923076</v>
      </c>
    </row>
    <row r="28" spans="1:7" ht="12.75">
      <c r="A28" s="35">
        <v>16</v>
      </c>
      <c r="B28" s="34" t="s">
        <v>140</v>
      </c>
      <c r="C28" s="29" t="s">
        <v>141</v>
      </c>
      <c r="D28" s="17">
        <v>0</v>
      </c>
      <c r="E28" s="17">
        <v>0</v>
      </c>
      <c r="F28" s="17">
        <v>1.5</v>
      </c>
      <c r="G28" s="40">
        <v>0</v>
      </c>
    </row>
    <row r="29" spans="1:7" ht="25.5">
      <c r="A29" s="35">
        <v>17</v>
      </c>
      <c r="B29" s="30" t="s">
        <v>40</v>
      </c>
      <c r="C29" s="13" t="s">
        <v>41</v>
      </c>
      <c r="D29" s="15">
        <f>SUM(D30)</f>
        <v>7</v>
      </c>
      <c r="E29" s="15">
        <f>SUM(E30)</f>
        <v>3.5</v>
      </c>
      <c r="F29" s="15">
        <f>SUM(F30)</f>
        <v>0.6</v>
      </c>
      <c r="G29" s="26">
        <f t="shared" si="0"/>
        <v>17.142857142857142</v>
      </c>
    </row>
    <row r="30" spans="1:7" ht="12.75">
      <c r="A30" s="36">
        <v>18</v>
      </c>
      <c r="B30" s="33" t="s">
        <v>42</v>
      </c>
      <c r="C30" s="10" t="s">
        <v>43</v>
      </c>
      <c r="D30" s="17">
        <v>7</v>
      </c>
      <c r="E30" s="17">
        <v>3.5</v>
      </c>
      <c r="F30" s="17">
        <v>0.6</v>
      </c>
      <c r="G30" s="40">
        <f t="shared" si="0"/>
        <v>17.142857142857142</v>
      </c>
    </row>
    <row r="31" spans="1:7" ht="12.75">
      <c r="A31" s="36">
        <v>19</v>
      </c>
      <c r="B31" s="30" t="s">
        <v>44</v>
      </c>
      <c r="C31" s="13" t="s">
        <v>45</v>
      </c>
      <c r="D31" s="15">
        <f>SUM(D32)</f>
        <v>293</v>
      </c>
      <c r="E31" s="15">
        <f>SUM(E32)</f>
        <v>200</v>
      </c>
      <c r="F31" s="15">
        <f>SUM(F32)</f>
        <v>302.74</v>
      </c>
      <c r="G31" s="26">
        <f t="shared" si="0"/>
        <v>151.37</v>
      </c>
    </row>
    <row r="32" spans="1:7" ht="12.75">
      <c r="A32" s="35">
        <v>20</v>
      </c>
      <c r="B32" s="33" t="s">
        <v>46</v>
      </c>
      <c r="C32" s="10" t="s">
        <v>47</v>
      </c>
      <c r="D32" s="17">
        <v>293</v>
      </c>
      <c r="E32" s="17">
        <v>200</v>
      </c>
      <c r="F32" s="17">
        <v>302.74</v>
      </c>
      <c r="G32" s="40">
        <f t="shared" si="0"/>
        <v>151.37</v>
      </c>
    </row>
    <row r="33" spans="1:7" ht="25.5">
      <c r="A33" s="35">
        <v>21</v>
      </c>
      <c r="B33" s="30" t="s">
        <v>48</v>
      </c>
      <c r="C33" s="13" t="s">
        <v>49</v>
      </c>
      <c r="D33" s="15">
        <f>D34+D35</f>
        <v>-14373</v>
      </c>
      <c r="E33" s="15">
        <f>E34+E35</f>
        <v>-9069.5</v>
      </c>
      <c r="F33" s="15">
        <f>F34+F35</f>
        <v>-6823.75</v>
      </c>
      <c r="G33" s="26">
        <f t="shared" si="0"/>
        <v>75.2384365179999</v>
      </c>
    </row>
    <row r="34" spans="1:7" ht="25.5">
      <c r="A34" s="36">
        <v>22</v>
      </c>
      <c r="B34" s="33" t="s">
        <v>50</v>
      </c>
      <c r="C34" s="10" t="s">
        <v>51</v>
      </c>
      <c r="D34" s="17">
        <v>-14373</v>
      </c>
      <c r="E34" s="17">
        <v>-9069.5</v>
      </c>
      <c r="F34" s="17">
        <v>-6950</v>
      </c>
      <c r="G34" s="26">
        <f t="shared" si="0"/>
        <v>76.63046474447324</v>
      </c>
    </row>
    <row r="35" spans="1:7" ht="12.75">
      <c r="A35" s="36">
        <v>23</v>
      </c>
      <c r="B35" s="34" t="s">
        <v>138</v>
      </c>
      <c r="C35" s="24" t="s">
        <v>139</v>
      </c>
      <c r="D35" s="17">
        <v>0</v>
      </c>
      <c r="E35" s="17">
        <v>0</v>
      </c>
      <c r="F35" s="17">
        <v>126.25</v>
      </c>
      <c r="G35" s="40">
        <v>0</v>
      </c>
    </row>
    <row r="36" spans="1:7" ht="12.75">
      <c r="A36" s="35">
        <v>24</v>
      </c>
      <c r="B36" s="30" t="s">
        <v>133</v>
      </c>
      <c r="C36" s="13" t="s">
        <v>136</v>
      </c>
      <c r="D36" s="15">
        <f aca="true" t="shared" si="1" ref="D36:F37">D37</f>
        <v>0</v>
      </c>
      <c r="E36" s="15">
        <f t="shared" si="1"/>
        <v>0</v>
      </c>
      <c r="F36" s="15">
        <f t="shared" si="1"/>
        <v>-1701.8</v>
      </c>
      <c r="G36" s="26">
        <v>0</v>
      </c>
    </row>
    <row r="37" spans="1:7" ht="25.5">
      <c r="A37" s="35">
        <v>25</v>
      </c>
      <c r="B37" s="33" t="s">
        <v>134</v>
      </c>
      <c r="C37" s="24" t="s">
        <v>137</v>
      </c>
      <c r="D37" s="17">
        <f t="shared" si="1"/>
        <v>0</v>
      </c>
      <c r="E37" s="17">
        <f t="shared" si="1"/>
        <v>0</v>
      </c>
      <c r="F37" s="17">
        <f t="shared" si="1"/>
        <v>-1701.8</v>
      </c>
      <c r="G37" s="40">
        <v>0</v>
      </c>
    </row>
    <row r="38" spans="1:7" ht="25.5">
      <c r="A38" s="36">
        <v>26</v>
      </c>
      <c r="B38" s="33" t="s">
        <v>135</v>
      </c>
      <c r="C38" s="24" t="s">
        <v>137</v>
      </c>
      <c r="D38" s="17">
        <v>0</v>
      </c>
      <c r="E38" s="17">
        <v>0</v>
      </c>
      <c r="F38" s="17">
        <v>-1701.8</v>
      </c>
      <c r="G38" s="40">
        <v>0</v>
      </c>
    </row>
    <row r="39" spans="1:7" ht="12.75">
      <c r="A39" s="36">
        <v>27</v>
      </c>
      <c r="B39" s="30" t="s">
        <v>52</v>
      </c>
      <c r="C39" s="13" t="s">
        <v>53</v>
      </c>
      <c r="D39" s="15">
        <f>SUM(D40:D41)</f>
        <v>62305</v>
      </c>
      <c r="E39" s="15">
        <f>SUM(E40:E41)</f>
        <v>34076</v>
      </c>
      <c r="F39" s="15">
        <f>SUM(F40:F41)</f>
        <v>32195.71</v>
      </c>
      <c r="G39" s="26">
        <f t="shared" si="0"/>
        <v>94.48206949172437</v>
      </c>
    </row>
    <row r="40" spans="1:7" ht="25.5">
      <c r="A40" s="35">
        <v>28</v>
      </c>
      <c r="B40" s="33">
        <v>420221</v>
      </c>
      <c r="C40" s="10" t="s">
        <v>54</v>
      </c>
      <c r="D40" s="17">
        <v>61605</v>
      </c>
      <c r="E40" s="17">
        <v>33731</v>
      </c>
      <c r="F40" s="17">
        <v>31891.71</v>
      </c>
      <c r="G40" s="40">
        <f t="shared" si="0"/>
        <v>94.54718211734013</v>
      </c>
    </row>
    <row r="41" spans="1:7" ht="25.5">
      <c r="A41" s="35">
        <v>29</v>
      </c>
      <c r="B41" s="33" t="s">
        <v>55</v>
      </c>
      <c r="C41" s="10" t="s">
        <v>56</v>
      </c>
      <c r="D41" s="17">
        <v>700</v>
      </c>
      <c r="E41" s="17">
        <v>345</v>
      </c>
      <c r="F41" s="17">
        <v>304</v>
      </c>
      <c r="G41" s="40">
        <f t="shared" si="0"/>
        <v>88.1159420289855</v>
      </c>
    </row>
    <row r="42" spans="1:7" ht="12.75">
      <c r="A42" s="36">
        <v>30</v>
      </c>
      <c r="B42" s="30" t="s">
        <v>57</v>
      </c>
      <c r="C42" s="13" t="s">
        <v>58</v>
      </c>
      <c r="D42" s="15">
        <f>SUM(D43)</f>
        <v>3000</v>
      </c>
      <c r="E42" s="15">
        <f>SUM(E43)</f>
        <v>1805</v>
      </c>
      <c r="F42" s="15">
        <f>SUM(F43)</f>
        <v>1685.46</v>
      </c>
      <c r="G42" s="26">
        <f t="shared" si="0"/>
        <v>93.37728531855956</v>
      </c>
    </row>
    <row r="43" spans="1:7" ht="38.25">
      <c r="A43" s="36">
        <v>31</v>
      </c>
      <c r="B43" s="33" t="s">
        <v>59</v>
      </c>
      <c r="C43" s="10" t="s">
        <v>60</v>
      </c>
      <c r="D43" s="17">
        <v>3000</v>
      </c>
      <c r="E43" s="17">
        <v>1805</v>
      </c>
      <c r="F43" s="17">
        <v>1685.46</v>
      </c>
      <c r="G43" s="40">
        <f t="shared" si="0"/>
        <v>93.37728531855956</v>
      </c>
    </row>
    <row r="44" spans="1:7" ht="12.75">
      <c r="A44" s="35">
        <v>32</v>
      </c>
      <c r="B44" s="10"/>
      <c r="C44" s="11" t="s">
        <v>61</v>
      </c>
      <c r="D44" s="19">
        <f>D13+D16+D18+D21+D25+D29+D31+D33+D36+D39+D42</f>
        <v>208923</v>
      </c>
      <c r="E44" s="19">
        <f>E13+E16+E18+E21+E25+E29+E31+E33+E36+E39+E42</f>
        <v>111543</v>
      </c>
      <c r="F44" s="19">
        <f>F13+F16+F18+F21+F25+F29+F31+F33+F36+F39+F42</f>
        <v>105412.42000000003</v>
      </c>
      <c r="G44" s="39">
        <f t="shared" si="0"/>
        <v>94.50384156782587</v>
      </c>
    </row>
    <row r="45" spans="1:7" ht="12.75">
      <c r="A45" s="35">
        <v>33</v>
      </c>
      <c r="B45" s="10"/>
      <c r="C45" s="11" t="s">
        <v>62</v>
      </c>
      <c r="D45" s="20">
        <f>D46+D50+D55+D58+D60+D62+D66+D68+D73+D78+D80+D83+D85+D88</f>
        <v>208923</v>
      </c>
      <c r="E45" s="20">
        <f>E46+E50+E55+E58+E60+E62+E66+E68+E73+E78+E80+E83+E85+E88</f>
        <v>111543</v>
      </c>
      <c r="F45" s="20">
        <f>F46+F50+F55+F58+F60+F62+F66+F68+F73+F78+F80+F83+F85+F88</f>
        <v>98086.09000000001</v>
      </c>
      <c r="G45" s="39">
        <f t="shared" si="0"/>
        <v>87.9356750311539</v>
      </c>
    </row>
    <row r="46" spans="1:7" ht="12.75">
      <c r="A46" s="36">
        <v>34</v>
      </c>
      <c r="B46" s="13" t="s">
        <v>63</v>
      </c>
      <c r="C46" s="13" t="s">
        <v>64</v>
      </c>
      <c r="D46" s="15">
        <f>SUM(D47:D49)</f>
        <v>11550</v>
      </c>
      <c r="E46" s="15">
        <f>SUM(E47:E49)</f>
        <v>6611</v>
      </c>
      <c r="F46" s="15">
        <f>SUM(F47:F49)</f>
        <v>5841.15</v>
      </c>
      <c r="G46" s="26">
        <f t="shared" si="0"/>
        <v>88.3550143699894</v>
      </c>
    </row>
    <row r="47" spans="1:7" ht="12.75">
      <c r="A47" s="36">
        <v>35</v>
      </c>
      <c r="B47" s="10" t="s">
        <v>65</v>
      </c>
      <c r="C47" s="10" t="s">
        <v>66</v>
      </c>
      <c r="D47" s="17">
        <v>7200</v>
      </c>
      <c r="E47" s="17">
        <v>3609</v>
      </c>
      <c r="F47" s="17">
        <v>3260.98</v>
      </c>
      <c r="G47" s="40">
        <f t="shared" si="0"/>
        <v>90.3568855638681</v>
      </c>
    </row>
    <row r="48" spans="1:7" ht="12.75">
      <c r="A48" s="35">
        <v>36</v>
      </c>
      <c r="B48" s="10" t="s">
        <v>67</v>
      </c>
      <c r="C48" s="10" t="s">
        <v>68</v>
      </c>
      <c r="D48" s="17">
        <v>4337</v>
      </c>
      <c r="E48" s="17">
        <v>2989</v>
      </c>
      <c r="F48" s="17">
        <v>2567.72</v>
      </c>
      <c r="G48" s="40">
        <f t="shared" si="0"/>
        <v>85.90565406490464</v>
      </c>
    </row>
    <row r="49" spans="1:7" ht="12.75">
      <c r="A49" s="35">
        <v>37</v>
      </c>
      <c r="B49" s="10" t="s">
        <v>145</v>
      </c>
      <c r="C49" s="10" t="s">
        <v>99</v>
      </c>
      <c r="D49" s="17">
        <v>13</v>
      </c>
      <c r="E49" s="17">
        <v>13</v>
      </c>
      <c r="F49" s="17">
        <v>12.45</v>
      </c>
      <c r="G49" s="40">
        <f t="shared" si="0"/>
        <v>95.76923076923076</v>
      </c>
    </row>
    <row r="50" spans="1:7" ht="12.75">
      <c r="A50" s="36">
        <v>38</v>
      </c>
      <c r="B50" s="12" t="s">
        <v>69</v>
      </c>
      <c r="C50" s="12" t="s">
        <v>70</v>
      </c>
      <c r="D50" s="15">
        <f>SUM(D51:D54)</f>
        <v>8045</v>
      </c>
      <c r="E50" s="15">
        <f>SUM(E51:E54)</f>
        <v>3398</v>
      </c>
      <c r="F50" s="15">
        <f>SUM(F51:F54)</f>
        <v>2538.1</v>
      </c>
      <c r="G50" s="26">
        <f t="shared" si="0"/>
        <v>74.69393761035904</v>
      </c>
    </row>
    <row r="51" spans="1:7" ht="12.75">
      <c r="A51" s="36">
        <v>39</v>
      </c>
      <c r="B51" s="9" t="s">
        <v>71</v>
      </c>
      <c r="C51" s="10" t="s">
        <v>68</v>
      </c>
      <c r="D51" s="17">
        <v>3100</v>
      </c>
      <c r="E51" s="17">
        <v>1000</v>
      </c>
      <c r="F51" s="17">
        <v>157.55</v>
      </c>
      <c r="G51" s="40">
        <f t="shared" si="0"/>
        <v>15.755</v>
      </c>
    </row>
    <row r="52" spans="1:7" ht="12.75">
      <c r="A52" s="35">
        <v>40</v>
      </c>
      <c r="B52" s="9" t="s">
        <v>72</v>
      </c>
      <c r="C52" s="9" t="s">
        <v>74</v>
      </c>
      <c r="D52" s="17">
        <v>150</v>
      </c>
      <c r="E52" s="17">
        <v>0</v>
      </c>
      <c r="F52" s="17">
        <v>0</v>
      </c>
      <c r="G52" s="40">
        <v>0</v>
      </c>
    </row>
    <row r="53" spans="1:7" ht="12.75">
      <c r="A53" s="35">
        <v>41</v>
      </c>
      <c r="B53" s="9" t="s">
        <v>73</v>
      </c>
      <c r="C53" s="9" t="s">
        <v>75</v>
      </c>
      <c r="D53" s="17">
        <v>935</v>
      </c>
      <c r="E53" s="17">
        <v>468</v>
      </c>
      <c r="F53" s="17">
        <v>454</v>
      </c>
      <c r="G53" s="40">
        <f t="shared" si="0"/>
        <v>97.00854700854701</v>
      </c>
    </row>
    <row r="54" spans="1:7" ht="12.75">
      <c r="A54" s="36">
        <v>42</v>
      </c>
      <c r="B54" s="9" t="s">
        <v>77</v>
      </c>
      <c r="C54" s="9" t="s">
        <v>76</v>
      </c>
      <c r="D54" s="17">
        <v>3860</v>
      </c>
      <c r="E54" s="17">
        <v>1930</v>
      </c>
      <c r="F54" s="17">
        <v>1926.55</v>
      </c>
      <c r="G54" s="40">
        <f t="shared" si="0"/>
        <v>99.82124352331606</v>
      </c>
    </row>
    <row r="55" spans="1:7" ht="25.5">
      <c r="A55" s="36">
        <v>43</v>
      </c>
      <c r="B55" s="31" t="s">
        <v>78</v>
      </c>
      <c r="C55" s="13" t="s">
        <v>79</v>
      </c>
      <c r="D55" s="15">
        <f>SUM(D56:D57)</f>
        <v>3700</v>
      </c>
      <c r="E55" s="15">
        <f>SUM(E56:E57)</f>
        <v>1720</v>
      </c>
      <c r="F55" s="15">
        <f>SUM(F56:F57)</f>
        <v>799.95</v>
      </c>
      <c r="G55" s="26">
        <f t="shared" si="0"/>
        <v>46.50872093023256</v>
      </c>
    </row>
    <row r="56" spans="1:7" ht="12.75">
      <c r="A56" s="35">
        <v>44</v>
      </c>
      <c r="B56" s="9" t="s">
        <v>80</v>
      </c>
      <c r="C56" s="10" t="s">
        <v>68</v>
      </c>
      <c r="D56" s="17">
        <v>200</v>
      </c>
      <c r="E56" s="17">
        <v>120</v>
      </c>
      <c r="F56" s="17">
        <v>68.25</v>
      </c>
      <c r="G56" s="40">
        <f t="shared" si="0"/>
        <v>56.875</v>
      </c>
    </row>
    <row r="57" spans="1:7" ht="12.75">
      <c r="A57" s="35">
        <v>45</v>
      </c>
      <c r="B57" s="9" t="s">
        <v>81</v>
      </c>
      <c r="C57" s="9" t="s">
        <v>82</v>
      </c>
      <c r="D57" s="17">
        <v>3500</v>
      </c>
      <c r="E57" s="17">
        <v>1600</v>
      </c>
      <c r="F57" s="17">
        <v>731.7</v>
      </c>
      <c r="G57" s="40">
        <f t="shared" si="0"/>
        <v>45.73125</v>
      </c>
    </row>
    <row r="58" spans="1:7" ht="12.75">
      <c r="A58" s="36">
        <v>46</v>
      </c>
      <c r="B58" s="12" t="s">
        <v>83</v>
      </c>
      <c r="C58" s="12" t="s">
        <v>85</v>
      </c>
      <c r="D58" s="15">
        <f>SUM(D59:D59)</f>
        <v>377</v>
      </c>
      <c r="E58" s="15">
        <f>SUM(E59:E59)</f>
        <v>194</v>
      </c>
      <c r="F58" s="15">
        <f>SUM(F59:F59)</f>
        <v>109.16</v>
      </c>
      <c r="G58" s="26">
        <f t="shared" si="0"/>
        <v>56.2680412371134</v>
      </c>
    </row>
    <row r="59" spans="1:7" ht="12.75">
      <c r="A59" s="36">
        <v>47</v>
      </c>
      <c r="B59" s="9" t="s">
        <v>84</v>
      </c>
      <c r="C59" s="10" t="s">
        <v>68</v>
      </c>
      <c r="D59" s="17">
        <v>377</v>
      </c>
      <c r="E59" s="17">
        <v>194</v>
      </c>
      <c r="F59" s="17">
        <v>109.16</v>
      </c>
      <c r="G59" s="40">
        <f t="shared" si="0"/>
        <v>56.2680412371134</v>
      </c>
    </row>
    <row r="60" spans="1:7" ht="12.75">
      <c r="A60" s="35">
        <v>48</v>
      </c>
      <c r="B60" s="12" t="s">
        <v>86</v>
      </c>
      <c r="C60" s="12" t="s">
        <v>88</v>
      </c>
      <c r="D60" s="15">
        <f>SUM(D61:D61)</f>
        <v>515</v>
      </c>
      <c r="E60" s="15">
        <f>SUM(E61:E61)</f>
        <v>261</v>
      </c>
      <c r="F60" s="15">
        <f>SUM(F61:F61)</f>
        <v>139.6</v>
      </c>
      <c r="G60" s="26">
        <f t="shared" si="0"/>
        <v>53.486590038314176</v>
      </c>
    </row>
    <row r="61" spans="1:7" ht="12.75">
      <c r="A61" s="35">
        <v>49</v>
      </c>
      <c r="B61" s="9" t="s">
        <v>87</v>
      </c>
      <c r="C61" s="10" t="s">
        <v>68</v>
      </c>
      <c r="D61" s="17">
        <v>515</v>
      </c>
      <c r="E61" s="17">
        <v>261</v>
      </c>
      <c r="F61" s="17">
        <v>139.6</v>
      </c>
      <c r="G61" s="40">
        <f t="shared" si="0"/>
        <v>53.486590038314176</v>
      </c>
    </row>
    <row r="62" spans="1:7" ht="12.75">
      <c r="A62" s="36">
        <v>50</v>
      </c>
      <c r="B62" s="12" t="s">
        <v>89</v>
      </c>
      <c r="C62" s="12" t="s">
        <v>94</v>
      </c>
      <c r="D62" s="15">
        <f>SUM(D63:D65)</f>
        <v>28387</v>
      </c>
      <c r="E62" s="15">
        <f>SUM(E63:E65)</f>
        <v>16737</v>
      </c>
      <c r="F62" s="15">
        <f>SUM(F63:F65)</f>
        <v>14355.54</v>
      </c>
      <c r="G62" s="26">
        <f t="shared" si="0"/>
        <v>85.77128517655494</v>
      </c>
    </row>
    <row r="63" spans="1:7" ht="12.75">
      <c r="A63" s="36">
        <v>51</v>
      </c>
      <c r="B63" s="9" t="s">
        <v>90</v>
      </c>
      <c r="C63" s="10" t="s">
        <v>66</v>
      </c>
      <c r="D63" s="17">
        <v>11154</v>
      </c>
      <c r="E63" s="17">
        <v>6347</v>
      </c>
      <c r="F63" s="17">
        <v>4647.09</v>
      </c>
      <c r="G63" s="40">
        <f t="shared" si="0"/>
        <v>73.21711044587995</v>
      </c>
    </row>
    <row r="64" spans="1:7" ht="12.75">
      <c r="A64" s="35">
        <v>52</v>
      </c>
      <c r="B64" s="9" t="s">
        <v>91</v>
      </c>
      <c r="C64" s="10" t="s">
        <v>68</v>
      </c>
      <c r="D64" s="17">
        <v>2293</v>
      </c>
      <c r="E64" s="17">
        <v>1261</v>
      </c>
      <c r="F64" s="17">
        <v>778.02</v>
      </c>
      <c r="G64" s="40">
        <f t="shared" si="0"/>
        <v>61.69865186360032</v>
      </c>
    </row>
    <row r="65" spans="1:7" ht="12.75">
      <c r="A65" s="35">
        <v>53</v>
      </c>
      <c r="B65" s="9" t="s">
        <v>92</v>
      </c>
      <c r="C65" s="9" t="s">
        <v>93</v>
      </c>
      <c r="D65" s="17">
        <v>14940</v>
      </c>
      <c r="E65" s="17">
        <v>9129</v>
      </c>
      <c r="F65" s="17">
        <v>8930.43</v>
      </c>
      <c r="G65" s="40">
        <f t="shared" si="0"/>
        <v>97.82484390404205</v>
      </c>
    </row>
    <row r="66" spans="1:7" ht="12.75">
      <c r="A66" s="36">
        <v>54</v>
      </c>
      <c r="B66" s="31" t="s">
        <v>146</v>
      </c>
      <c r="C66" s="12" t="s">
        <v>147</v>
      </c>
      <c r="D66" s="15">
        <f>D67</f>
        <v>2323</v>
      </c>
      <c r="E66" s="15">
        <f>E67</f>
        <v>2323</v>
      </c>
      <c r="F66" s="37">
        <f>F67</f>
        <v>0</v>
      </c>
      <c r="G66" s="26">
        <f t="shared" si="0"/>
        <v>0</v>
      </c>
    </row>
    <row r="67" spans="1:7" ht="12.75">
      <c r="A67" s="36">
        <v>55</v>
      </c>
      <c r="B67" s="32" t="s">
        <v>148</v>
      </c>
      <c r="C67" s="9" t="s">
        <v>75</v>
      </c>
      <c r="D67" s="17">
        <v>2323</v>
      </c>
      <c r="E67" s="17">
        <v>2323</v>
      </c>
      <c r="F67" s="38">
        <v>0</v>
      </c>
      <c r="G67" s="40">
        <f t="shared" si="0"/>
        <v>0</v>
      </c>
    </row>
    <row r="68" spans="1:7" ht="12.75">
      <c r="A68" s="35">
        <v>56</v>
      </c>
      <c r="B68" s="12" t="s">
        <v>95</v>
      </c>
      <c r="C68" s="12" t="s">
        <v>100</v>
      </c>
      <c r="D68" s="15">
        <f>SUM(D69:D72)</f>
        <v>15756</v>
      </c>
      <c r="E68" s="15">
        <f>SUM(E69:E72)</f>
        <v>8078</v>
      </c>
      <c r="F68" s="15">
        <f>SUM(F69:F72)</f>
        <v>7579.029999999999</v>
      </c>
      <c r="G68" s="26">
        <f t="shared" si="0"/>
        <v>93.82309977717256</v>
      </c>
    </row>
    <row r="69" spans="1:7" ht="12.75">
      <c r="A69" s="35">
        <v>57</v>
      </c>
      <c r="B69" s="9" t="s">
        <v>96</v>
      </c>
      <c r="C69" s="10" t="s">
        <v>66</v>
      </c>
      <c r="D69" s="17">
        <v>1080</v>
      </c>
      <c r="E69" s="17">
        <v>538</v>
      </c>
      <c r="F69" s="17">
        <v>476.09</v>
      </c>
      <c r="G69" s="40">
        <f t="shared" si="0"/>
        <v>88.49256505576209</v>
      </c>
    </row>
    <row r="70" spans="1:7" ht="12.75">
      <c r="A70" s="36">
        <v>58</v>
      </c>
      <c r="B70" s="9" t="s">
        <v>97</v>
      </c>
      <c r="C70" s="10" t="s">
        <v>68</v>
      </c>
      <c r="D70" s="17">
        <v>382</v>
      </c>
      <c r="E70" s="17">
        <v>195</v>
      </c>
      <c r="F70" s="17">
        <v>176.06</v>
      </c>
      <c r="G70" s="40">
        <f>F70/E70%</f>
        <v>90.28717948717949</v>
      </c>
    </row>
    <row r="71" spans="1:7" ht="12.75">
      <c r="A71" s="36">
        <v>59</v>
      </c>
      <c r="B71" s="9" t="s">
        <v>98</v>
      </c>
      <c r="C71" s="9" t="s">
        <v>75</v>
      </c>
      <c r="D71" s="17">
        <v>8784</v>
      </c>
      <c r="E71" s="17">
        <v>4635</v>
      </c>
      <c r="F71" s="17">
        <v>4573.4</v>
      </c>
      <c r="G71" s="40">
        <f>F71/E71%</f>
        <v>98.67098166127292</v>
      </c>
    </row>
    <row r="72" spans="1:7" ht="12.75">
      <c r="A72" s="35">
        <v>60</v>
      </c>
      <c r="B72" s="10">
        <v>670259</v>
      </c>
      <c r="C72" s="10" t="s">
        <v>99</v>
      </c>
      <c r="D72" s="17">
        <v>5510</v>
      </c>
      <c r="E72" s="17">
        <v>2710</v>
      </c>
      <c r="F72" s="17">
        <v>2353.48</v>
      </c>
      <c r="G72" s="40">
        <f t="shared" si="0"/>
        <v>86.84428044280442</v>
      </c>
    </row>
    <row r="73" spans="1:7" ht="12.75">
      <c r="A73" s="35">
        <v>61</v>
      </c>
      <c r="B73" s="13" t="s">
        <v>101</v>
      </c>
      <c r="C73" s="13" t="s">
        <v>106</v>
      </c>
      <c r="D73" s="15">
        <f>SUM(D74:D77)</f>
        <v>117044</v>
      </c>
      <c r="E73" s="15">
        <f>SUM(E74:E77)</f>
        <v>61590</v>
      </c>
      <c r="F73" s="15">
        <f>SUM(F74:F77)</f>
        <v>57813.35</v>
      </c>
      <c r="G73" s="26">
        <f t="shared" si="0"/>
        <v>93.86807923364182</v>
      </c>
    </row>
    <row r="74" spans="1:7" ht="12.75">
      <c r="A74" s="36">
        <v>62</v>
      </c>
      <c r="B74" s="10" t="s">
        <v>102</v>
      </c>
      <c r="C74" s="10" t="s">
        <v>66</v>
      </c>
      <c r="D74" s="17">
        <v>40350</v>
      </c>
      <c r="E74" s="17">
        <v>20341</v>
      </c>
      <c r="F74" s="17">
        <v>20156.39</v>
      </c>
      <c r="G74" s="40">
        <f t="shared" si="0"/>
        <v>99.09242416793668</v>
      </c>
    </row>
    <row r="75" spans="1:7" ht="12.75">
      <c r="A75" s="36">
        <v>63</v>
      </c>
      <c r="B75" s="10" t="s">
        <v>103</v>
      </c>
      <c r="C75" s="10" t="s">
        <v>68</v>
      </c>
      <c r="D75" s="17">
        <v>13839</v>
      </c>
      <c r="E75" s="17">
        <v>6648</v>
      </c>
      <c r="F75" s="17">
        <v>5476.11</v>
      </c>
      <c r="G75" s="40">
        <f t="shared" si="0"/>
        <v>82.37229241877256</v>
      </c>
    </row>
    <row r="76" spans="1:7" ht="12.75">
      <c r="A76" s="35">
        <v>64</v>
      </c>
      <c r="B76" s="10" t="s">
        <v>104</v>
      </c>
      <c r="C76" s="9" t="s">
        <v>93</v>
      </c>
      <c r="D76" s="17">
        <v>61605</v>
      </c>
      <c r="E76" s="17">
        <v>33731</v>
      </c>
      <c r="F76" s="17">
        <v>31821.43</v>
      </c>
      <c r="G76" s="40">
        <f>F76/E76%</f>
        <v>94.33882778453055</v>
      </c>
    </row>
    <row r="77" spans="1:7" ht="12.75">
      <c r="A77" s="35">
        <v>65</v>
      </c>
      <c r="B77" s="10" t="s">
        <v>105</v>
      </c>
      <c r="C77" s="10" t="s">
        <v>99</v>
      </c>
      <c r="D77" s="17">
        <v>1250</v>
      </c>
      <c r="E77" s="17">
        <v>870</v>
      </c>
      <c r="F77" s="17">
        <v>359.42</v>
      </c>
      <c r="G77" s="40">
        <f t="shared" si="0"/>
        <v>41.312643678160924</v>
      </c>
    </row>
    <row r="78" spans="1:7" ht="12.75">
      <c r="A78" s="36">
        <v>66</v>
      </c>
      <c r="B78" s="13" t="s">
        <v>128</v>
      </c>
      <c r="C78" s="13" t="s">
        <v>130</v>
      </c>
      <c r="D78" s="15">
        <f>D79</f>
        <v>700</v>
      </c>
      <c r="E78" s="15">
        <f>E79</f>
        <v>290</v>
      </c>
      <c r="F78" s="15">
        <f>F79</f>
        <v>230.19</v>
      </c>
      <c r="G78" s="26">
        <f aca="true" t="shared" si="2" ref="G78:G89">F78/E78%</f>
        <v>79.37586206896552</v>
      </c>
    </row>
    <row r="79" spans="1:7" ht="12.75">
      <c r="A79" s="36">
        <v>67</v>
      </c>
      <c r="B79" s="10" t="s">
        <v>129</v>
      </c>
      <c r="C79" s="10" t="s">
        <v>68</v>
      </c>
      <c r="D79" s="17">
        <v>700</v>
      </c>
      <c r="E79" s="17">
        <v>290</v>
      </c>
      <c r="F79" s="17">
        <v>230.19</v>
      </c>
      <c r="G79" s="40">
        <f t="shared" si="2"/>
        <v>79.37586206896552</v>
      </c>
    </row>
    <row r="80" spans="1:7" ht="25.5">
      <c r="A80" s="35">
        <v>68</v>
      </c>
      <c r="B80" s="30" t="s">
        <v>107</v>
      </c>
      <c r="C80" s="13" t="s">
        <v>109</v>
      </c>
      <c r="D80" s="15">
        <f>SUM(D81:D82)</f>
        <v>1992</v>
      </c>
      <c r="E80" s="15">
        <f>SUM(E81:E82)</f>
        <v>1209</v>
      </c>
      <c r="F80" s="15">
        <f>SUM(F81:F82)</f>
        <v>615.69</v>
      </c>
      <c r="G80" s="26">
        <f t="shared" si="2"/>
        <v>50.92555831265509</v>
      </c>
    </row>
    <row r="81" spans="1:7" ht="12.75">
      <c r="A81" s="35">
        <v>69</v>
      </c>
      <c r="B81" s="10" t="s">
        <v>108</v>
      </c>
      <c r="C81" s="10" t="s">
        <v>68</v>
      </c>
      <c r="D81" s="17">
        <v>15</v>
      </c>
      <c r="E81" s="17">
        <v>9</v>
      </c>
      <c r="F81" s="17">
        <v>8.19</v>
      </c>
      <c r="G81" s="40">
        <f t="shared" si="2"/>
        <v>91</v>
      </c>
    </row>
    <row r="82" spans="1:7" ht="12.75">
      <c r="A82" s="36">
        <v>70</v>
      </c>
      <c r="B82" s="10" t="s">
        <v>127</v>
      </c>
      <c r="C82" s="10" t="s">
        <v>99</v>
      </c>
      <c r="D82" s="17">
        <v>1977</v>
      </c>
      <c r="E82" s="17">
        <v>1200</v>
      </c>
      <c r="F82" s="17">
        <v>607.5</v>
      </c>
      <c r="G82" s="40">
        <f t="shared" si="2"/>
        <v>50.625</v>
      </c>
    </row>
    <row r="83" spans="1:7" ht="25.5">
      <c r="A83" s="36">
        <v>71</v>
      </c>
      <c r="B83" s="30" t="s">
        <v>110</v>
      </c>
      <c r="C83" s="13" t="s">
        <v>112</v>
      </c>
      <c r="D83" s="15">
        <f>SUM(D84)</f>
        <v>929</v>
      </c>
      <c r="E83" s="15">
        <f>SUM(E84)</f>
        <v>457</v>
      </c>
      <c r="F83" s="15">
        <f>SUM(F84)</f>
        <v>416</v>
      </c>
      <c r="G83" s="26">
        <f t="shared" si="2"/>
        <v>91.02844638949671</v>
      </c>
    </row>
    <row r="84" spans="1:7" ht="12.75">
      <c r="A84" s="35">
        <v>72</v>
      </c>
      <c r="B84" s="10" t="s">
        <v>111</v>
      </c>
      <c r="C84" s="9" t="s">
        <v>75</v>
      </c>
      <c r="D84" s="17">
        <v>929</v>
      </c>
      <c r="E84" s="17">
        <v>457</v>
      </c>
      <c r="F84" s="17">
        <v>416</v>
      </c>
      <c r="G84" s="40">
        <f t="shared" si="2"/>
        <v>91.02844638949671</v>
      </c>
    </row>
    <row r="85" spans="1:7" ht="12.75">
      <c r="A85" s="35">
        <v>73</v>
      </c>
      <c r="B85" s="13" t="s">
        <v>113</v>
      </c>
      <c r="C85" s="13" t="s">
        <v>114</v>
      </c>
      <c r="D85" s="15">
        <f>SUM(D86:D87)</f>
        <v>16380</v>
      </c>
      <c r="E85" s="15">
        <f>SUM(E86:E87)</f>
        <v>8025</v>
      </c>
      <c r="F85" s="15">
        <f>SUM(F86:F87)</f>
        <v>6998.33</v>
      </c>
      <c r="G85" s="26">
        <f t="shared" si="2"/>
        <v>87.20660436137072</v>
      </c>
    </row>
    <row r="86" spans="1:7" ht="12.75">
      <c r="A86" s="36">
        <v>74</v>
      </c>
      <c r="B86" s="10">
        <v>840210</v>
      </c>
      <c r="C86" s="10" t="s">
        <v>66</v>
      </c>
      <c r="D86" s="17">
        <v>530</v>
      </c>
      <c r="E86" s="17">
        <v>267</v>
      </c>
      <c r="F86" s="17">
        <v>238.21</v>
      </c>
      <c r="G86" s="40">
        <f t="shared" si="2"/>
        <v>89.21722846441948</v>
      </c>
    </row>
    <row r="87" spans="1:7" ht="12.75">
      <c r="A87" s="36">
        <v>75</v>
      </c>
      <c r="B87" s="10">
        <v>840220</v>
      </c>
      <c r="C87" s="10" t="s">
        <v>68</v>
      </c>
      <c r="D87" s="17">
        <v>15850</v>
      </c>
      <c r="E87" s="17">
        <v>7758</v>
      </c>
      <c r="F87" s="17">
        <v>6760.12</v>
      </c>
      <c r="G87" s="40">
        <f t="shared" si="2"/>
        <v>87.1374065480794</v>
      </c>
    </row>
    <row r="88" spans="1:7" ht="12.75">
      <c r="A88" s="35">
        <v>76</v>
      </c>
      <c r="B88" s="13" t="s">
        <v>115</v>
      </c>
      <c r="C88" s="13" t="s">
        <v>117</v>
      </c>
      <c r="D88" s="15">
        <f>SUM(D89:D89)</f>
        <v>1225</v>
      </c>
      <c r="E88" s="15">
        <f>SUM(E89:E89)</f>
        <v>650</v>
      </c>
      <c r="F88" s="15">
        <f>SUM(F89:F89)</f>
        <v>650</v>
      </c>
      <c r="G88" s="26">
        <f t="shared" si="2"/>
        <v>100</v>
      </c>
    </row>
    <row r="89" spans="1:7" ht="12.75">
      <c r="A89" s="35">
        <v>77</v>
      </c>
      <c r="B89" s="10" t="s">
        <v>116</v>
      </c>
      <c r="C89" s="9" t="s">
        <v>75</v>
      </c>
      <c r="D89" s="17">
        <v>1225</v>
      </c>
      <c r="E89" s="17">
        <v>650</v>
      </c>
      <c r="F89" s="17">
        <v>650</v>
      </c>
      <c r="G89" s="40">
        <f t="shared" si="2"/>
        <v>100</v>
      </c>
    </row>
    <row r="90" spans="1:7" ht="12.75">
      <c r="A90" s="36">
        <v>78</v>
      </c>
      <c r="B90" s="11"/>
      <c r="C90" s="11" t="s">
        <v>118</v>
      </c>
      <c r="D90" s="19">
        <f>D44-D45</f>
        <v>0</v>
      </c>
      <c r="E90" s="19">
        <f>E44-E45</f>
        <v>0</v>
      </c>
      <c r="F90" s="19">
        <f>F44-F45</f>
        <v>7326.330000000016</v>
      </c>
      <c r="G90" s="15"/>
    </row>
    <row r="91" spans="1:7" ht="12.75">
      <c r="A91" s="14"/>
      <c r="B91" s="21"/>
      <c r="C91" s="21"/>
      <c r="D91" s="22"/>
      <c r="E91" s="22"/>
      <c r="F91" s="22"/>
      <c r="G91" s="23"/>
    </row>
    <row r="92" spans="1:7" ht="12.75">
      <c r="A92" s="41" t="s">
        <v>120</v>
      </c>
      <c r="B92" s="41"/>
      <c r="C92" s="41"/>
      <c r="D92" s="4"/>
      <c r="E92" s="4"/>
      <c r="F92" s="4"/>
      <c r="G92" s="4"/>
    </row>
    <row r="93" spans="1:7" ht="12.75">
      <c r="A93" s="41" t="s">
        <v>121</v>
      </c>
      <c r="B93" s="41"/>
      <c r="C93" s="41"/>
      <c r="D93" s="4"/>
      <c r="E93" s="4"/>
      <c r="F93" s="4"/>
      <c r="G93" s="4"/>
    </row>
    <row r="94" spans="1:7" ht="12.75">
      <c r="A94" s="4"/>
      <c r="B94" s="4"/>
      <c r="C94" s="4"/>
      <c r="D94" s="41" t="s">
        <v>122</v>
      </c>
      <c r="E94" s="41"/>
      <c r="F94" s="41"/>
      <c r="G94" s="41"/>
    </row>
    <row r="95" spans="1:7" ht="12.75">
      <c r="A95" s="4"/>
      <c r="B95" s="4"/>
      <c r="C95" s="4"/>
      <c r="D95" s="41" t="s">
        <v>123</v>
      </c>
      <c r="E95" s="41"/>
      <c r="F95" s="41"/>
      <c r="G95" s="41"/>
    </row>
    <row r="96" spans="1:7" ht="12.75">
      <c r="A96" s="4"/>
      <c r="B96" s="4"/>
      <c r="C96" s="4"/>
      <c r="D96" s="41" t="s">
        <v>126</v>
      </c>
      <c r="E96" s="41"/>
      <c r="F96" s="41"/>
      <c r="G96" s="41"/>
    </row>
    <row r="97" ht="12.75">
      <c r="A97" s="16"/>
    </row>
    <row r="100" ht="12.75">
      <c r="A100" s="16"/>
    </row>
  </sheetData>
  <sheetProtection/>
  <mergeCells count="10">
    <mergeCell ref="D96:G96"/>
    <mergeCell ref="A92:C92"/>
    <mergeCell ref="A93:C93"/>
    <mergeCell ref="D94:G94"/>
    <mergeCell ref="D95:G95"/>
    <mergeCell ref="A5:G5"/>
    <mergeCell ref="A7:G7"/>
    <mergeCell ref="D2:G2"/>
    <mergeCell ref="D3:G3"/>
    <mergeCell ref="A6:G6"/>
  </mergeCells>
  <printOptions/>
  <pageMargins left="0.5" right="0" top="0.25" bottom="0.75" header="0.5" footer="0.5"/>
  <pageSetup horizontalDpi="600" verticalDpi="600" orientation="portrait" paperSize="9" r:id="rId1"/>
  <headerFooter alignWithMargins="0">
    <oddFooter>&amp;LGA
F-PO-09-02, ed.II,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Manu</cp:lastModifiedBy>
  <cp:lastPrinted>2015-07-06T09:04:27Z</cp:lastPrinted>
  <dcterms:created xsi:type="dcterms:W3CDTF">2011-04-07T08:15:52Z</dcterms:created>
  <dcterms:modified xsi:type="dcterms:W3CDTF">2015-08-28T09:18:17Z</dcterms:modified>
  <cp:category/>
  <cp:version/>
  <cp:contentType/>
  <cp:contentStatus/>
</cp:coreProperties>
</file>